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A41F2D02-E737-4B35-9319-4E6E035D52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etaData" sheetId="2" r:id="rId1"/>
    <sheet name="اجمالى مشروع الميزانية العامة ل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D64" i="1"/>
  <c r="F64" i="1"/>
  <c r="G64" i="1"/>
  <c r="H64" i="1"/>
  <c r="I64" i="1"/>
  <c r="J64" i="1"/>
  <c r="K64" i="1"/>
  <c r="K66" i="1" s="1"/>
  <c r="K73" i="1" s="1"/>
  <c r="L64" i="1"/>
  <c r="L66" i="1" s="1"/>
  <c r="L73" i="1" s="1"/>
  <c r="A37" i="1"/>
  <c r="B37" i="1"/>
  <c r="C37" i="1"/>
  <c r="D37" i="1"/>
  <c r="E37" i="1"/>
  <c r="F37" i="1"/>
  <c r="G37" i="1"/>
  <c r="H37" i="1"/>
  <c r="I37" i="1"/>
  <c r="J37" i="1"/>
  <c r="K37" i="1"/>
  <c r="L37" i="1"/>
  <c r="B27" i="1"/>
  <c r="C27" i="1"/>
  <c r="D27" i="1"/>
  <c r="F27" i="1"/>
  <c r="G27" i="1"/>
  <c r="H27" i="1"/>
  <c r="I27" i="1"/>
  <c r="J27" i="1"/>
  <c r="K27" i="1"/>
  <c r="L27" i="1"/>
  <c r="E65" i="1"/>
  <c r="A65" i="1" s="1"/>
  <c r="B39" i="1"/>
  <c r="E39" i="1"/>
  <c r="E40" i="1"/>
  <c r="B40" i="1"/>
  <c r="A40" i="1" s="1"/>
  <c r="B41" i="1"/>
  <c r="E41" i="1"/>
  <c r="E43" i="1"/>
  <c r="A43" i="1" s="1"/>
  <c r="B46" i="1"/>
  <c r="E46" i="1"/>
  <c r="B58" i="1"/>
  <c r="E58" i="1"/>
  <c r="E3" i="1"/>
  <c r="A3" i="1" s="1"/>
  <c r="E21" i="1"/>
  <c r="A21" i="1" s="1"/>
  <c r="D66" i="1" l="1"/>
  <c r="D73" i="1" s="1"/>
  <c r="I66" i="1"/>
  <c r="I73" i="1" s="1"/>
  <c r="J66" i="1"/>
  <c r="J73" i="1" s="1"/>
  <c r="B64" i="1"/>
  <c r="B66" i="1" s="1"/>
  <c r="B73" i="1" s="1"/>
  <c r="H66" i="1"/>
  <c r="H73" i="1" s="1"/>
  <c r="G66" i="1"/>
  <c r="G73" i="1" s="1"/>
  <c r="E64" i="1"/>
  <c r="C66" i="1"/>
  <c r="C73" i="1" s="1"/>
  <c r="A27" i="1"/>
  <c r="F66" i="1"/>
  <c r="F73" i="1" s="1"/>
  <c r="E27" i="1"/>
  <c r="A39" i="1"/>
  <c r="A46" i="1"/>
  <c r="A41" i="1"/>
  <c r="A58" i="1"/>
  <c r="E66" i="1" l="1"/>
  <c r="E73" i="1" s="1"/>
  <c r="A64" i="1"/>
  <c r="A66" i="1" s="1"/>
  <c r="A73" i="1" s="1"/>
</calcChain>
</file>

<file path=xl/sharedStrings.xml><?xml version="1.0" encoding="utf-8"?>
<sst xmlns="http://schemas.openxmlformats.org/spreadsheetml/2006/main" count="115" uniqueCount="114">
  <si>
    <t/>
  </si>
  <si>
    <t>الإجمالى العام</t>
  </si>
  <si>
    <t>البيان</t>
  </si>
  <si>
    <t>الشؤون الحكومية</t>
  </si>
  <si>
    <t>مكتب رئــاسة مجلس الوزراء</t>
  </si>
  <si>
    <t>الأمانة العامة لمجلس الوزراء</t>
  </si>
  <si>
    <t>المركز الاتحادى للتنافسية والإحصاء</t>
  </si>
  <si>
    <t>المكتب الاعلامى لحكومة دولة الامارات</t>
  </si>
  <si>
    <t>المجلـس الوطني الاتحادي</t>
  </si>
  <si>
    <t>وزارة الخارجية</t>
  </si>
  <si>
    <t>وزارة الدفاع</t>
  </si>
  <si>
    <t>وزارة الداخلية</t>
  </si>
  <si>
    <t>جهاز الامن</t>
  </si>
  <si>
    <t>الهيئة الاتحادية للهوية و الجنسية و الجمارك و أمن المنافذ</t>
  </si>
  <si>
    <t>وزارة المالية</t>
  </si>
  <si>
    <t>وزارة العدل</t>
  </si>
  <si>
    <t>وزارة الدولة لشئون المجلس الوطني</t>
  </si>
  <si>
    <t>وزيرة دولة - معالى د. ميثاء الشامسي</t>
  </si>
  <si>
    <t>وزير دولة - معالى جبر محمد السويدى</t>
  </si>
  <si>
    <t>مكتب الشؤون السياسية لنائب رئيس الدولة</t>
  </si>
  <si>
    <t>مكتب وزير التسامح والتعايش</t>
  </si>
  <si>
    <t>جهاز الامارات للمحاسبة</t>
  </si>
  <si>
    <t>الهيئة الاتحادية للموارد البشرية الحـكومية</t>
  </si>
  <si>
    <t>المجلس الإتحادي للتركيبة السـكانية</t>
  </si>
  <si>
    <t>وكالة الإمـارات للفضاء</t>
  </si>
  <si>
    <t>الهيئة العامة لتنظيم قطاع الاتصالات و الحكومة الرقمية</t>
  </si>
  <si>
    <t>مكتب الضبط القضائي الاتحادي</t>
  </si>
  <si>
    <t>جملة الشؤون الحكومية</t>
  </si>
  <si>
    <t>البنية التحتية و الموارد الإقتصادية</t>
  </si>
  <si>
    <t>وزارة الاقتصاد</t>
  </si>
  <si>
    <t>وزارة الطاقة و البنية التحتية</t>
  </si>
  <si>
    <t>وزارة التغير المناخي والبيئة</t>
  </si>
  <si>
    <t>وزارة الصناعة و التكنولوجيا المتقدمة</t>
  </si>
  <si>
    <t>المركز الاتحـادى للمعلومات الجغرافية</t>
  </si>
  <si>
    <t>هيئة الاوراق المالية والسـلع</t>
  </si>
  <si>
    <t>الهيئة الاتحادية للرقابة النووية</t>
  </si>
  <si>
    <t>وزارة الإستثمار</t>
  </si>
  <si>
    <t>جملة البنية التحتية و الموارد الإقتصادية</t>
  </si>
  <si>
    <t>التنمية الإجتماعية</t>
  </si>
  <si>
    <t>وزارة التربية والتعليم</t>
  </si>
  <si>
    <t>الوكالة الاتحادية للتعليم المبكر</t>
  </si>
  <si>
    <t>مؤسسة الامارات للتعليم المدرسي</t>
  </si>
  <si>
    <t>مشروع تطوير مستقبل التعليم بالدولة</t>
  </si>
  <si>
    <t>وزارة الصحة ووقاية المجتمع</t>
  </si>
  <si>
    <t>مؤسسة الامارات للخدمات الصحية</t>
  </si>
  <si>
    <t>وزارة الموارد البشرية والتوطين</t>
  </si>
  <si>
    <t>وزارة تنمية المجتمع</t>
  </si>
  <si>
    <t>وزارة الثقافه</t>
  </si>
  <si>
    <t>وكالة انباء الامارات</t>
  </si>
  <si>
    <t>مجلس الامارات للاعلام</t>
  </si>
  <si>
    <t>جامـعة الامارات العربية المتحدة</t>
  </si>
  <si>
    <t>مجمع كليـات التقنية العليا</t>
  </si>
  <si>
    <t>جامـعة زايد</t>
  </si>
  <si>
    <t>فروق تمويل الجامعات</t>
  </si>
  <si>
    <t>وزارة الرياضة</t>
  </si>
  <si>
    <t>الهيئة العامة للشئون الإسـلامية والأوقاف والزكاة</t>
  </si>
  <si>
    <t>هيئة الهلال الأحمر لدولة الإمارات العربية المتحدة</t>
  </si>
  <si>
    <t>اكاديمية أنور قرقاش الدبلوماسية</t>
  </si>
  <si>
    <t>المجلس الاعلى للامومة والطفولة</t>
  </si>
  <si>
    <t>مجلس الامارات للتوازن بين الجنسين</t>
  </si>
  <si>
    <t>المركز الوطنى للمناصحة</t>
  </si>
  <si>
    <t>جملة التنمية الإجتماعية</t>
  </si>
  <si>
    <t>منح اخرى</t>
  </si>
  <si>
    <t>الإجمالى</t>
  </si>
  <si>
    <t>مصروفات وفوائد بنكية</t>
  </si>
  <si>
    <t>مصروفات وفوائد بنكية - خدمة اصدارات الدين العام الخارجي</t>
  </si>
  <si>
    <t>مصروفات وفوائد بنكية - خدمة اصدارات الدين العام الداخلي</t>
  </si>
  <si>
    <t>المنافع الإجتماعية</t>
  </si>
  <si>
    <t>مصاريف اخرى</t>
  </si>
  <si>
    <t>الأصول المالية - الإستثمارات المالية</t>
  </si>
  <si>
    <t>مكتب نائب رئيس مجلس الوزراء</t>
  </si>
  <si>
    <t>المؤسسة الاتحادية للشباب</t>
  </si>
  <si>
    <t>مؤسسة الامارات للدواء</t>
  </si>
  <si>
    <t>المرحلة الثانية لمدارس مؤسسة الامارات للتعليم المدرسي</t>
  </si>
  <si>
    <t>الباب الثالث - الأصول - جملة</t>
  </si>
  <si>
    <t>الباب الثالث  - الأصول قيد الانجاز (المشروعات) الأصول المالية</t>
  </si>
  <si>
    <t>الباب الثالث - الأصول - الثابتة غير منتجة</t>
  </si>
  <si>
    <t>الباب الثانى - المصروفات - جملة</t>
  </si>
  <si>
    <t>الباب الثانى - المصروفات - مصاريف اتحادية اخرى</t>
  </si>
  <si>
    <t>الباب الثانى - المصروفات - المنافع الاجتماعية</t>
  </si>
  <si>
    <t>الباب الثانى - المصروفات - المنح</t>
  </si>
  <si>
    <t>الباب الثانى - المصروفات - الاعانات</t>
  </si>
  <si>
    <t>الباب الثانى - المصروفات - فوائد</t>
  </si>
  <si>
    <t>الباب الثانى - المصروفات - مستلزمات سلعية وخدمية</t>
  </si>
  <si>
    <t>الباب الثانى - المصروفات - تعويضات الموظفين</t>
  </si>
  <si>
    <t>Elements</t>
  </si>
  <si>
    <t>Definition</t>
  </si>
  <si>
    <t xml:space="preserve">Indicator </t>
  </si>
  <si>
    <t xml:space="preserve">Indicator definition </t>
  </si>
  <si>
    <t>Represents the total estimated federal budget for a given financial year as part of the government budget planning process. It supports financial planning, resource allocation, and policy development before budget execution.</t>
  </si>
  <si>
    <t>Dataset Name_EN</t>
  </si>
  <si>
    <t>Dataset Name_AR</t>
  </si>
  <si>
    <t>Description_EN</t>
  </si>
  <si>
    <t>Description_AR</t>
  </si>
  <si>
    <t xml:space="preserve">Source (URL of origional source) </t>
  </si>
  <si>
    <t>https://mof.gov.ae/open-data-ar</t>
  </si>
  <si>
    <t>Data Owner_EN</t>
  </si>
  <si>
    <t>Government Budget Department</t>
  </si>
  <si>
    <t>Data  Owener_AR</t>
  </si>
  <si>
    <t>إدارة الميزانية الحكومية</t>
  </si>
  <si>
    <t>Last Update Date</t>
  </si>
  <si>
    <t>Owner_Tel</t>
  </si>
  <si>
    <t xml:space="preserve">Calculation Methodology </t>
  </si>
  <si>
    <t>Total budget values are derived from approved budget planning data and aggregated at the federal level for each financial year.</t>
  </si>
  <si>
    <t>Language</t>
  </si>
  <si>
    <t>Keyterms/ tags ( they mean the attributes)</t>
  </si>
  <si>
    <t>Note</t>
  </si>
  <si>
    <t>Total Approved Federal Budget.</t>
  </si>
  <si>
    <t xml:space="preserve"> Ministry  In Arabic, Account Group,  Account Group in Arabic Year, Budget Amount</t>
  </si>
  <si>
    <t>Arabic</t>
  </si>
  <si>
    <t>Total Approved Budget Project for the Fiscal Year 2025, reflecting the approved budget data at the sector level.</t>
  </si>
  <si>
    <t>إجمالي  الميزانية العامة للاتحاد للسنة المالية 2025، ويعكس بيانات الميزانية المعتمدة على مستوى القطاعات </t>
  </si>
  <si>
    <t xml:space="preserve">بيانات الميزانية المعتمدة على مستوى القطاعات </t>
  </si>
  <si>
    <t>Approved Budget Data by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</si>
</sst>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&quot;-&quot;#,##0"/>
    <numFmt numFmtId="165" formatCode="&quot; - &quot;"/>
  </numFmts>
  <fonts count="16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raditional Arabic"/>
      <family val="1"/>
    </font>
    <font>
      <b/>
      <sz val="12"/>
      <name val="Traditional Arabic"/>
      <family val="1"/>
    </font>
    <font>
      <sz val="11"/>
      <name val="Calibri"/>
      <family val="2"/>
    </font>
    <font>
      <sz val="12"/>
      <name val="Traditional Arabic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0E1"/>
      </patternFill>
    </fill>
    <fill>
      <patternFill patternType="solid">
        <fgColor rgb="FFFFF3E8"/>
      </patternFill>
    </fill>
    <fill>
      <patternFill patternType="solid">
        <fgColor rgb="FFFFD9B3"/>
      </patternFill>
    </fill>
    <fill>
      <patternFill patternType="solid">
        <fgColor rgb="FFFFE0C1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5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0"/>
  </cellStyleXfs>
  <cellXfs count="37">
    <xf numFmtId="0" fontId="0" fillId="0" borderId="0" xfId="0"/>
    <xf numFmtId="16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right"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7" fillId="5" borderId="1" xfId="0" applyNumberFormat="1" applyFont="1" applyFill="1" applyBorder="1" applyAlignment="1">
      <alignment horizontal="right" vertical="center" wrapText="1"/>
    </xf>
    <xf numFmtId="164" fontId="7" fillId="6" borderId="2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64" fontId="7" fillId="4" borderId="5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center" vertical="center" wrapText="1"/>
    </xf>
    <xf numFmtId="164" fontId="7" fillId="6" borderId="6" xfId="0" applyNumberFormat="1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10" fillId="7" borderId="0" xfId="1" applyFont="1" applyFill="1"/>
    <xf numFmtId="0" fontId="5" fillId="0" borderId="0" xfId="1"/>
    <xf numFmtId="0" fontId="12" fillId="0" borderId="12" xfId="2" applyFont="1" applyBorder="1" applyAlignment="1">
      <alignment horizontal="left" vertical="center"/>
    </xf>
    <xf numFmtId="0" fontId="5" fillId="0" borderId="12" xfId="1" applyBorder="1"/>
    <xf numFmtId="0" fontId="5" fillId="0" borderId="12" xfId="1" applyBorder="1" applyAlignment="1">
      <alignment wrapText="1"/>
    </xf>
    <xf numFmtId="0" fontId="13" fillId="0" borderId="12" xfId="3" applyBorder="1" applyAlignment="1">
      <alignment wrapText="1"/>
    </xf>
    <xf numFmtId="0" fontId="15" fillId="0" borderId="13" xfId="4" applyFont="1" applyBorder="1"/>
    <xf numFmtId="0" fontId="5" fillId="0" borderId="12" xfId="1" applyBorder="1" applyAlignment="1">
      <alignment horizontal="left" wrapText="1"/>
    </xf>
    <xf numFmtId="0" fontId="4" fillId="0" borderId="12" xfId="1" applyFont="1" applyBorder="1"/>
    <xf numFmtId="0" fontId="3" fillId="0" borderId="12" xfId="1" applyFont="1" applyBorder="1" applyAlignment="1">
      <alignment wrapText="1"/>
    </xf>
    <xf numFmtId="0" fontId="3" fillId="0" borderId="12" xfId="1" applyFont="1" applyBorder="1"/>
    <xf numFmtId="0" fontId="2" fillId="0" borderId="12" xfId="1" applyFont="1" applyBorder="1" applyAlignment="1">
      <alignment wrapText="1"/>
    </xf>
    <xf numFmtId="0" fontId="1" fillId="0" borderId="12" xfId="1" applyFont="1" applyBorder="1"/>
  </cellXfs>
  <cellStyles count="5">
    <cellStyle name="Hyperlink 2" xfId="3" xr:uid="{AD3D4497-BA43-444F-B8C6-E14E7BDE9E60}"/>
    <cellStyle name="Normal" xfId="0" builtinId="0"/>
    <cellStyle name="Normal 2" xfId="1" xr:uid="{1B046FE7-0BE0-4D0A-AACC-95B45578A2D3}"/>
    <cellStyle name="Normal 2 2" xfId="2" xr:uid="{9DE432E8-B815-4E8E-BC55-37A01981CDEC}"/>
    <cellStyle name="Normal 6" xfId="4" xr:uid="{20439D99-6DE4-46B1-8907-1E30E614483D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4" formatCode="#,##0;&quot;-&quot;#,##0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4" formatCode="#,##0;&quot;-&quot;#,##0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fill>
        <patternFill patternType="solid">
          <fgColor indexed="64"/>
          <bgColor rgb="FFFFF0E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58B89E-8B14-46AA-A8C3-22CD01FA0C99}" name="Table2" displayName="Table2" ref="A1:M73" totalsRowShown="0" headerRowDxfId="15" dataDxfId="14" tableBorderDxfId="13">
  <autoFilter ref="A1:M73" xr:uid="{DB58B89E-8B14-46AA-A8C3-22CD01FA0C99}"/>
  <tableColumns count="13">
    <tableColumn id="1" xr3:uid="{5D225724-6452-4F2C-9EAD-8EFD54F5BB01}" name="الإجمالى العام" dataDxfId="12"/>
    <tableColumn id="2" xr3:uid="{7029EA06-5815-4207-9267-3C21707078F2}" name="الباب الثالث - الأصول - جملة" dataDxfId="11"/>
    <tableColumn id="3" xr3:uid="{50F3B523-B321-451B-B710-0575167FA27F}" name="الباب الثالث  - الأصول قيد الانجاز (المشروعات) الأصول المالية" dataDxfId="10"/>
    <tableColumn id="4" xr3:uid="{38B20DCD-C4E7-466F-8996-E4471E523C34}" name="الباب الثالث - الأصول - الثابتة غير منتجة" dataDxfId="9"/>
    <tableColumn id="5" xr3:uid="{EDA39C29-C5AE-4B69-B29A-91E5EDE822B3}" name="الباب الثانى - المصروفات - جملة" dataDxfId="8"/>
    <tableColumn id="6" xr3:uid="{D199E722-C9AC-4362-AF45-22164CF26A51}" name="الباب الثانى - المصروفات - مصاريف اتحادية اخرى" dataDxfId="7"/>
    <tableColumn id="7" xr3:uid="{5DE68E94-5EDC-41E9-A43F-06C14F3FA9D0}" name="الباب الثانى - المصروفات - المنافع الاجتماعية" dataDxfId="6"/>
    <tableColumn id="8" xr3:uid="{C205E6E0-B4FF-4434-A50B-A4E46755DF59}" name="الباب الثانى - المصروفات - المنح" dataDxfId="5"/>
    <tableColumn id="9" xr3:uid="{01282479-48F7-43F9-97C3-5C638C45DA4F}" name="الباب الثانى - المصروفات - الاعانات" dataDxfId="4"/>
    <tableColumn id="10" xr3:uid="{FE8527EA-272C-45D3-AD7E-4FB4C944F331}" name="الباب الثانى - المصروفات - فوائد" dataDxfId="3"/>
    <tableColumn id="11" xr3:uid="{6E6FD4D5-B160-4632-9026-A837F7062692}" name="الباب الثانى - المصروفات - مستلزمات سلعية وخدمية" dataDxfId="2"/>
    <tableColumn id="12" xr3:uid="{16B9D2C3-4385-4D41-8750-124B68F9967E}" name="الباب الثانى - المصروفات - تعويضات الموظفين" dataDxfId="1"/>
    <tableColumn id="13" xr3:uid="{F054AF60-B724-49A1-89F2-88493A7ECA80}" name="البيان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f.gov.ae/open-data-a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DEAC1-13F2-4AF6-B14E-8078E132E4EC}">
  <dimension ref="A1:B16"/>
  <sheetViews>
    <sheetView showGridLines="0" tabSelected="1" zoomScale="90" zoomScaleNormal="90" workbookViewId="0">
      <selection activeCell="F8" sqref="F8"/>
    </sheetView>
  </sheetViews>
  <sheetFormatPr defaultRowHeight="14.5" x14ac:dyDescent="0.35"/>
  <cols>
    <col min="1" max="1" width="40.36328125" style="25" bestFit="1" customWidth="1"/>
    <col min="2" max="2" width="85.26953125" style="25" customWidth="1"/>
    <col min="3" max="16384" width="8.7265625" style="25"/>
  </cols>
  <sheetData>
    <row r="1" spans="1:2" x14ac:dyDescent="0.35">
      <c r="A1" s="24" t="s">
        <v>85</v>
      </c>
      <c r="B1" s="24" t="s">
        <v>86</v>
      </c>
    </row>
    <row r="2" spans="1:2" ht="15.5" x14ac:dyDescent="0.35">
      <c r="A2" s="26" t="s">
        <v>87</v>
      </c>
      <c r="B2" s="32" t="s">
        <v>107</v>
      </c>
    </row>
    <row r="3" spans="1:2" ht="43.5" x14ac:dyDescent="0.35">
      <c r="A3" s="26" t="s">
        <v>88</v>
      </c>
      <c r="B3" s="28" t="s">
        <v>89</v>
      </c>
    </row>
    <row r="4" spans="1:2" ht="15.5" x14ac:dyDescent="0.35">
      <c r="A4" s="26" t="s">
        <v>90</v>
      </c>
      <c r="B4" s="36" t="s">
        <v>113</v>
      </c>
    </row>
    <row r="5" spans="1:2" ht="15.5" x14ac:dyDescent="0.35">
      <c r="A5" s="26" t="s">
        <v>91</v>
      </c>
      <c r="B5" s="36" t="s">
        <v>112</v>
      </c>
    </row>
    <row r="6" spans="1:2" ht="29" x14ac:dyDescent="0.35">
      <c r="A6" s="26" t="s">
        <v>92</v>
      </c>
      <c r="B6" s="35" t="s">
        <v>110</v>
      </c>
    </row>
    <row r="7" spans="1:2" ht="15.5" x14ac:dyDescent="0.35">
      <c r="A7" s="26" t="s">
        <v>93</v>
      </c>
      <c r="B7" s="35" t="s">
        <v>111</v>
      </c>
    </row>
    <row r="8" spans="1:2" ht="15.5" x14ac:dyDescent="0.35">
      <c r="A8" s="26" t="s">
        <v>94</v>
      </c>
      <c r="B8" s="29" t="s">
        <v>95</v>
      </c>
    </row>
    <row r="9" spans="1:2" ht="15.5" x14ac:dyDescent="0.35">
      <c r="A9" s="26" t="s">
        <v>96</v>
      </c>
      <c r="B9" s="28" t="s">
        <v>97</v>
      </c>
    </row>
    <row r="10" spans="1:2" ht="15.5" x14ac:dyDescent="0.35">
      <c r="A10" s="26" t="s">
        <v>98</v>
      </c>
      <c r="B10" s="28" t="s">
        <v>99</v>
      </c>
    </row>
    <row r="11" spans="1:2" ht="15.5" x14ac:dyDescent="0.35">
      <c r="A11" s="30" t="s">
        <v>100</v>
      </c>
      <c r="B11" s="31">
        <v>2025</v>
      </c>
    </row>
    <row r="12" spans="1:2" ht="15.5" x14ac:dyDescent="0.35">
      <c r="A12" s="26" t="s">
        <v>101</v>
      </c>
      <c r="B12"/>
    </row>
    <row r="13" spans="1:2" ht="29" x14ac:dyDescent="0.35">
      <c r="A13" s="26" t="s">
        <v>102</v>
      </c>
      <c r="B13" s="31" t="s">
        <v>103</v>
      </c>
    </row>
    <row r="14" spans="1:2" ht="15.5" x14ac:dyDescent="0.35">
      <c r="A14" s="26" t="s">
        <v>104</v>
      </c>
      <c r="B14" s="34" t="s">
        <v>109</v>
      </c>
    </row>
    <row r="15" spans="1:2" ht="15.5" x14ac:dyDescent="0.35">
      <c r="A15" s="26" t="s">
        <v>105</v>
      </c>
      <c r="B15" s="33" t="s">
        <v>108</v>
      </c>
    </row>
    <row r="16" spans="1:2" ht="15.5" x14ac:dyDescent="0.35">
      <c r="A16" s="26" t="s">
        <v>106</v>
      </c>
      <c r="B16" s="27"/>
    </row>
  </sheetData>
  <hyperlinks>
    <hyperlink ref="B8" r:id="rId1" xr:uid="{A976BC50-5403-4AC9-AAED-1BD81A3152D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showGridLines="0" topLeftCell="E1" zoomScale="60" zoomScaleNormal="60" workbookViewId="0">
      <selection activeCell="M1" sqref="M1"/>
    </sheetView>
  </sheetViews>
  <sheetFormatPr defaultRowHeight="14.5" x14ac:dyDescent="0.35"/>
  <cols>
    <col min="1" max="1" width="15.36328125" bestFit="1" customWidth="1"/>
    <col min="2" max="2" width="21.36328125" customWidth="1"/>
    <col min="3" max="3" width="40.26953125" customWidth="1"/>
    <col min="4" max="4" width="28.36328125" customWidth="1"/>
    <col min="5" max="5" width="22.08984375" customWidth="1"/>
    <col min="6" max="6" width="32.54296875" customWidth="1"/>
    <col min="7" max="7" width="29.7265625" customWidth="1"/>
    <col min="8" max="8" width="22.453125" customWidth="1"/>
    <col min="9" max="9" width="24.81640625" customWidth="1"/>
    <col min="10" max="10" width="22.7265625" customWidth="1"/>
    <col min="11" max="11" width="33.90625" customWidth="1"/>
    <col min="12" max="12" width="30" customWidth="1"/>
    <col min="13" max="13" width="37.90625" bestFit="1" customWidth="1"/>
  </cols>
  <sheetData>
    <row r="1" spans="1:13" ht="46.25" customHeight="1" x14ac:dyDescent="0.35">
      <c r="A1" s="12" t="s">
        <v>1</v>
      </c>
      <c r="B1" s="9" t="s">
        <v>74</v>
      </c>
      <c r="C1" s="10" t="s">
        <v>75</v>
      </c>
      <c r="D1" s="10" t="s">
        <v>76</v>
      </c>
      <c r="E1" s="10" t="s">
        <v>77</v>
      </c>
      <c r="F1" s="10" t="s">
        <v>78</v>
      </c>
      <c r="G1" s="10" t="s">
        <v>79</v>
      </c>
      <c r="H1" s="10" t="s">
        <v>80</v>
      </c>
      <c r="I1" s="10" t="s">
        <v>81</v>
      </c>
      <c r="J1" s="10" t="s">
        <v>82</v>
      </c>
      <c r="K1" s="10" t="s">
        <v>83</v>
      </c>
      <c r="L1" s="11" t="s">
        <v>84</v>
      </c>
      <c r="M1" s="13" t="s">
        <v>2</v>
      </c>
    </row>
    <row r="2" spans="1:13" ht="18.25" customHeight="1" x14ac:dyDescent="0.35">
      <c r="A2" s="1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5" t="s">
        <v>3</v>
      </c>
    </row>
    <row r="3" spans="1:13" ht="18.25" customHeight="1" x14ac:dyDescent="0.35">
      <c r="A3" s="16">
        <f>E3</f>
        <v>100000000</v>
      </c>
      <c r="B3" s="4"/>
      <c r="C3" s="4"/>
      <c r="D3" s="4"/>
      <c r="E3" s="4">
        <f>H3</f>
        <v>100000000</v>
      </c>
      <c r="F3" s="4"/>
      <c r="G3" s="4"/>
      <c r="H3" s="4">
        <v>100000000</v>
      </c>
      <c r="I3" s="4"/>
      <c r="J3" s="4"/>
      <c r="K3" s="4"/>
      <c r="L3" s="4"/>
      <c r="M3" s="17" t="s">
        <v>70</v>
      </c>
    </row>
    <row r="4" spans="1:13" ht="18.25" customHeight="1" x14ac:dyDescent="0.35">
      <c r="A4" s="16">
        <v>343876000</v>
      </c>
      <c r="B4" s="5">
        <v>0</v>
      </c>
      <c r="C4" s="5">
        <v>0</v>
      </c>
      <c r="D4" s="5">
        <v>0</v>
      </c>
      <c r="E4" s="4">
        <v>343876000</v>
      </c>
      <c r="F4" s="5">
        <v>0</v>
      </c>
      <c r="G4" s="5">
        <v>0</v>
      </c>
      <c r="H4" s="4">
        <v>343876000</v>
      </c>
      <c r="I4" s="5">
        <v>0</v>
      </c>
      <c r="J4" s="5">
        <v>0</v>
      </c>
      <c r="K4" s="5">
        <v>0</v>
      </c>
      <c r="L4" s="5">
        <v>0</v>
      </c>
      <c r="M4" s="17" t="s">
        <v>4</v>
      </c>
    </row>
    <row r="5" spans="1:13" ht="18.25" customHeight="1" x14ac:dyDescent="0.35">
      <c r="A5" s="16">
        <v>105271000</v>
      </c>
      <c r="B5" s="5">
        <v>0</v>
      </c>
      <c r="C5" s="5">
        <v>0</v>
      </c>
      <c r="D5" s="5">
        <v>0</v>
      </c>
      <c r="E5" s="4">
        <v>105271000</v>
      </c>
      <c r="F5" s="5">
        <v>0</v>
      </c>
      <c r="G5" s="5">
        <v>0</v>
      </c>
      <c r="H5" s="4">
        <v>105271000</v>
      </c>
      <c r="I5" s="5">
        <v>0</v>
      </c>
      <c r="J5" s="5">
        <v>0</v>
      </c>
      <c r="K5" s="5">
        <v>0</v>
      </c>
      <c r="L5" s="5">
        <v>0</v>
      </c>
      <c r="M5" s="17" t="s">
        <v>5</v>
      </c>
    </row>
    <row r="6" spans="1:13" ht="18.25" customHeight="1" x14ac:dyDescent="0.35">
      <c r="A6" s="16">
        <v>71947000</v>
      </c>
      <c r="B6" s="5">
        <v>0</v>
      </c>
      <c r="C6" s="5">
        <v>0</v>
      </c>
      <c r="D6" s="5">
        <v>0</v>
      </c>
      <c r="E6" s="4">
        <v>71947000</v>
      </c>
      <c r="F6" s="5">
        <v>0</v>
      </c>
      <c r="G6" s="5">
        <v>0</v>
      </c>
      <c r="H6" s="4">
        <v>71947000</v>
      </c>
      <c r="I6" s="5">
        <v>0</v>
      </c>
      <c r="J6" s="5">
        <v>0</v>
      </c>
      <c r="K6" s="5">
        <v>0</v>
      </c>
      <c r="L6" s="5">
        <v>0</v>
      </c>
      <c r="M6" s="17" t="s">
        <v>6</v>
      </c>
    </row>
    <row r="7" spans="1:13" ht="18.25" customHeight="1" x14ac:dyDescent="0.35">
      <c r="A7" s="16">
        <v>44432000</v>
      </c>
      <c r="B7" s="5">
        <v>0</v>
      </c>
      <c r="C7" s="5">
        <v>0</v>
      </c>
      <c r="D7" s="5">
        <v>0</v>
      </c>
      <c r="E7" s="4">
        <v>44432000</v>
      </c>
      <c r="F7" s="5">
        <v>0</v>
      </c>
      <c r="G7" s="5">
        <v>0</v>
      </c>
      <c r="H7" s="4">
        <v>44432000</v>
      </c>
      <c r="I7" s="5">
        <v>0</v>
      </c>
      <c r="J7" s="5">
        <v>0</v>
      </c>
      <c r="K7" s="5">
        <v>0</v>
      </c>
      <c r="L7" s="5">
        <v>0</v>
      </c>
      <c r="M7" s="17" t="s">
        <v>7</v>
      </c>
    </row>
    <row r="8" spans="1:13" ht="18.25" customHeight="1" x14ac:dyDescent="0.35">
      <c r="A8" s="16">
        <v>236740000</v>
      </c>
      <c r="B8" s="4">
        <v>4500000</v>
      </c>
      <c r="C8" s="5">
        <v>0</v>
      </c>
      <c r="D8" s="4">
        <v>4500000</v>
      </c>
      <c r="E8" s="4">
        <v>232240000</v>
      </c>
      <c r="F8" s="4">
        <v>100000</v>
      </c>
      <c r="G8" s="5">
        <v>0</v>
      </c>
      <c r="H8" s="5">
        <v>0</v>
      </c>
      <c r="I8" s="5">
        <v>0</v>
      </c>
      <c r="J8" s="5">
        <v>0</v>
      </c>
      <c r="K8" s="4">
        <v>31390000</v>
      </c>
      <c r="L8" s="4">
        <v>200750000</v>
      </c>
      <c r="M8" s="17" t="s">
        <v>8</v>
      </c>
    </row>
    <row r="9" spans="1:13" ht="18.25" customHeight="1" x14ac:dyDescent="0.35">
      <c r="A9" s="16">
        <v>2586811000</v>
      </c>
      <c r="B9" s="4">
        <v>200475000</v>
      </c>
      <c r="C9" s="4">
        <v>85000000</v>
      </c>
      <c r="D9" s="4">
        <v>115475000</v>
      </c>
      <c r="E9" s="4">
        <v>2386336000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4">
        <v>760606000</v>
      </c>
      <c r="L9" s="4">
        <v>1625730000</v>
      </c>
      <c r="M9" s="17" t="s">
        <v>9</v>
      </c>
    </row>
    <row r="10" spans="1:13" ht="18.25" customHeight="1" x14ac:dyDescent="0.35">
      <c r="A10" s="16">
        <v>6491564000</v>
      </c>
      <c r="B10" s="5">
        <v>0</v>
      </c>
      <c r="C10" s="5">
        <v>0</v>
      </c>
      <c r="D10" s="5">
        <v>0</v>
      </c>
      <c r="E10" s="4">
        <v>6491564000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4">
        <v>6491564000</v>
      </c>
      <c r="L10" s="5">
        <v>0</v>
      </c>
      <c r="M10" s="17" t="s">
        <v>10</v>
      </c>
    </row>
    <row r="11" spans="1:13" ht="18.25" customHeight="1" x14ac:dyDescent="0.35">
      <c r="A11" s="16">
        <v>7021526000</v>
      </c>
      <c r="B11" s="4">
        <v>205592000</v>
      </c>
      <c r="C11" s="4">
        <v>154592000</v>
      </c>
      <c r="D11" s="1">
        <v>51000000</v>
      </c>
      <c r="E11" s="4">
        <v>6815934000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4">
        <v>787347000</v>
      </c>
      <c r="L11" s="4">
        <v>6028587000</v>
      </c>
      <c r="M11" s="17" t="s">
        <v>11</v>
      </c>
    </row>
    <row r="12" spans="1:13" ht="18.25" customHeight="1" x14ac:dyDescent="0.35">
      <c r="A12" s="16">
        <v>1329816000</v>
      </c>
      <c r="B12" s="5">
        <v>0</v>
      </c>
      <c r="C12" s="5">
        <v>0</v>
      </c>
      <c r="D12" s="5">
        <v>0</v>
      </c>
      <c r="E12" s="4">
        <v>1329816000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4">
        <v>1329816000</v>
      </c>
      <c r="L12" s="5">
        <v>0</v>
      </c>
      <c r="M12" s="17" t="s">
        <v>12</v>
      </c>
    </row>
    <row r="13" spans="1:13" ht="29.4" customHeight="1" x14ac:dyDescent="0.35">
      <c r="A13" s="16">
        <v>4033639000</v>
      </c>
      <c r="B13" s="4">
        <v>190023000</v>
      </c>
      <c r="C13" s="4">
        <v>118400000</v>
      </c>
      <c r="D13" s="4">
        <v>71623000</v>
      </c>
      <c r="E13" s="4">
        <v>3843616000</v>
      </c>
      <c r="F13" s="4">
        <v>223000</v>
      </c>
      <c r="G13" s="5">
        <v>0</v>
      </c>
      <c r="H13" s="5">
        <v>0</v>
      </c>
      <c r="I13" s="5">
        <v>0</v>
      </c>
      <c r="J13" s="5">
        <v>0</v>
      </c>
      <c r="K13" s="4">
        <v>868105000</v>
      </c>
      <c r="L13" s="4">
        <v>2975288000</v>
      </c>
      <c r="M13" s="17" t="s">
        <v>13</v>
      </c>
    </row>
    <row r="14" spans="1:13" ht="18.25" customHeight="1" x14ac:dyDescent="0.35">
      <c r="A14" s="16">
        <v>389618000</v>
      </c>
      <c r="B14" s="4">
        <v>8128000</v>
      </c>
      <c r="C14" s="5">
        <v>0</v>
      </c>
      <c r="D14" s="4">
        <v>8128000</v>
      </c>
      <c r="E14" s="4">
        <v>381490000</v>
      </c>
      <c r="F14" s="4">
        <v>150000</v>
      </c>
      <c r="G14" s="5">
        <v>0</v>
      </c>
      <c r="H14" s="5">
        <v>0</v>
      </c>
      <c r="I14" s="5">
        <v>0</v>
      </c>
      <c r="J14" s="5">
        <v>0</v>
      </c>
      <c r="K14" s="4">
        <v>213664000</v>
      </c>
      <c r="L14" s="4">
        <v>167676000</v>
      </c>
      <c r="M14" s="17" t="s">
        <v>14</v>
      </c>
    </row>
    <row r="15" spans="1:13" ht="18.25" customHeight="1" x14ac:dyDescent="0.35">
      <c r="A15" s="16">
        <v>966855000</v>
      </c>
      <c r="B15" s="4">
        <v>33710000</v>
      </c>
      <c r="C15" s="4">
        <v>20000000</v>
      </c>
      <c r="D15" s="4">
        <v>13710000</v>
      </c>
      <c r="E15" s="4">
        <v>933145000</v>
      </c>
      <c r="F15" s="4">
        <v>200000</v>
      </c>
      <c r="G15" s="5">
        <v>0</v>
      </c>
      <c r="H15" s="5">
        <v>0</v>
      </c>
      <c r="I15" s="5">
        <v>0</v>
      </c>
      <c r="J15" s="5">
        <v>0</v>
      </c>
      <c r="K15" s="4">
        <v>117629000</v>
      </c>
      <c r="L15" s="4">
        <v>815316000</v>
      </c>
      <c r="M15" s="17" t="s">
        <v>15</v>
      </c>
    </row>
    <row r="16" spans="1:13" ht="18.25" customHeight="1" x14ac:dyDescent="0.35">
      <c r="A16" s="16">
        <v>37143000</v>
      </c>
      <c r="B16" s="4">
        <v>600000</v>
      </c>
      <c r="C16" s="5">
        <v>0</v>
      </c>
      <c r="D16" s="4">
        <v>600000</v>
      </c>
      <c r="E16" s="4">
        <v>36543000</v>
      </c>
      <c r="F16" s="4">
        <v>3000</v>
      </c>
      <c r="G16" s="5">
        <v>0</v>
      </c>
      <c r="H16" s="5">
        <v>0</v>
      </c>
      <c r="I16" s="5">
        <v>0</v>
      </c>
      <c r="J16" s="5">
        <v>0</v>
      </c>
      <c r="K16" s="4">
        <v>7450000</v>
      </c>
      <c r="L16" s="4">
        <v>29090000</v>
      </c>
      <c r="M16" s="17" t="s">
        <v>16</v>
      </c>
    </row>
    <row r="17" spans="1:13" ht="18.25" customHeight="1" x14ac:dyDescent="0.35">
      <c r="A17" s="16">
        <v>5695000</v>
      </c>
      <c r="B17" s="5">
        <v>0</v>
      </c>
      <c r="C17" s="5">
        <v>0</v>
      </c>
      <c r="D17" s="5">
        <v>0</v>
      </c>
      <c r="E17" s="4">
        <v>5695000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4">
        <v>584000</v>
      </c>
      <c r="L17" s="4">
        <v>5111000</v>
      </c>
      <c r="M17" s="17" t="s">
        <v>17</v>
      </c>
    </row>
    <row r="18" spans="1:13" ht="18.25" customHeight="1" x14ac:dyDescent="0.35">
      <c r="A18" s="16">
        <v>5126000</v>
      </c>
      <c r="B18" s="5">
        <v>0</v>
      </c>
      <c r="C18" s="5">
        <v>0</v>
      </c>
      <c r="D18" s="5">
        <v>0</v>
      </c>
      <c r="E18" s="4">
        <v>5126000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4">
        <v>190000</v>
      </c>
      <c r="L18" s="4">
        <v>4936000</v>
      </c>
      <c r="M18" s="17" t="s">
        <v>18</v>
      </c>
    </row>
    <row r="19" spans="1:13" ht="18.25" customHeight="1" x14ac:dyDescent="0.35">
      <c r="A19" s="16">
        <v>26554000</v>
      </c>
      <c r="B19" s="4">
        <v>950000</v>
      </c>
      <c r="C19" s="5">
        <v>0</v>
      </c>
      <c r="D19" s="4">
        <v>950000</v>
      </c>
      <c r="E19" s="4">
        <v>25604000</v>
      </c>
      <c r="F19" s="4">
        <v>10000</v>
      </c>
      <c r="G19" s="5">
        <v>0</v>
      </c>
      <c r="H19" s="5">
        <v>0</v>
      </c>
      <c r="I19" s="5">
        <v>0</v>
      </c>
      <c r="J19" s="5">
        <v>0</v>
      </c>
      <c r="K19" s="4">
        <v>7109000</v>
      </c>
      <c r="L19" s="4">
        <v>18485000</v>
      </c>
      <c r="M19" s="17" t="s">
        <v>19</v>
      </c>
    </row>
    <row r="20" spans="1:13" ht="18.25" customHeight="1" x14ac:dyDescent="0.35">
      <c r="A20" s="16">
        <v>38603000</v>
      </c>
      <c r="B20" s="4">
        <v>350000</v>
      </c>
      <c r="C20" s="5">
        <v>0</v>
      </c>
      <c r="D20" s="4">
        <v>350000</v>
      </c>
      <c r="E20" s="4">
        <v>38253000</v>
      </c>
      <c r="F20" s="4">
        <v>60000</v>
      </c>
      <c r="G20" s="5">
        <v>0</v>
      </c>
      <c r="H20" s="5">
        <v>0</v>
      </c>
      <c r="I20" s="5">
        <v>0</v>
      </c>
      <c r="J20" s="5">
        <v>0</v>
      </c>
      <c r="K20" s="4">
        <v>16919000</v>
      </c>
      <c r="L20" s="4">
        <v>21274000</v>
      </c>
      <c r="M20" s="17" t="s">
        <v>20</v>
      </c>
    </row>
    <row r="21" spans="1:13" ht="18.25" customHeight="1" x14ac:dyDescent="0.35">
      <c r="A21" s="16">
        <f>E21</f>
        <v>133714000</v>
      </c>
      <c r="B21" s="4">
        <v>0</v>
      </c>
      <c r="C21" s="4">
        <v>0</v>
      </c>
      <c r="D21" s="4">
        <v>0</v>
      </c>
      <c r="E21" s="4">
        <f>H21</f>
        <v>133714000</v>
      </c>
      <c r="F21" s="4">
        <v>0</v>
      </c>
      <c r="G21" s="4">
        <v>0</v>
      </c>
      <c r="H21" s="4">
        <v>133714000</v>
      </c>
      <c r="I21" s="5">
        <v>0</v>
      </c>
      <c r="J21" s="5">
        <v>0</v>
      </c>
      <c r="K21" s="5">
        <v>0</v>
      </c>
      <c r="L21" s="5">
        <v>0</v>
      </c>
      <c r="M21" s="17" t="s">
        <v>21</v>
      </c>
    </row>
    <row r="22" spans="1:13" ht="18.25" customHeight="1" x14ac:dyDescent="0.35">
      <c r="A22" s="16">
        <v>84808000</v>
      </c>
      <c r="B22" s="4">
        <v>1030000</v>
      </c>
      <c r="C22" s="5">
        <v>0</v>
      </c>
      <c r="D22" s="4">
        <v>1030000</v>
      </c>
      <c r="E22" s="4">
        <v>83778000</v>
      </c>
      <c r="F22" s="4">
        <v>30000</v>
      </c>
      <c r="G22" s="5">
        <v>0</v>
      </c>
      <c r="H22" s="5">
        <v>0</v>
      </c>
      <c r="I22" s="5">
        <v>0</v>
      </c>
      <c r="J22" s="5">
        <v>0</v>
      </c>
      <c r="K22" s="4">
        <v>25384000</v>
      </c>
      <c r="L22" s="4">
        <v>58364000</v>
      </c>
      <c r="M22" s="17" t="s">
        <v>22</v>
      </c>
    </row>
    <row r="23" spans="1:13" ht="18.25" customHeight="1" x14ac:dyDescent="0.35">
      <c r="A23" s="16">
        <v>64989000</v>
      </c>
      <c r="B23" s="4">
        <v>400000</v>
      </c>
      <c r="C23" s="5">
        <v>0</v>
      </c>
      <c r="D23" s="4">
        <v>400000</v>
      </c>
      <c r="E23" s="4">
        <v>64589000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4">
        <v>22089000</v>
      </c>
      <c r="L23" s="4">
        <v>42500000</v>
      </c>
      <c r="M23" s="17" t="s">
        <v>23</v>
      </c>
    </row>
    <row r="24" spans="1:13" ht="18.25" customHeight="1" x14ac:dyDescent="0.35">
      <c r="A24" s="16">
        <v>362140000</v>
      </c>
      <c r="B24" s="4">
        <v>236968000</v>
      </c>
      <c r="C24" s="5">
        <v>0</v>
      </c>
      <c r="D24" s="4">
        <v>236968000</v>
      </c>
      <c r="E24" s="4">
        <v>125172000</v>
      </c>
      <c r="F24" s="4">
        <v>20000</v>
      </c>
      <c r="G24" s="5">
        <v>0</v>
      </c>
      <c r="H24" s="5">
        <v>0</v>
      </c>
      <c r="I24" s="5">
        <v>0</v>
      </c>
      <c r="J24" s="5">
        <v>0</v>
      </c>
      <c r="K24" s="4">
        <v>47331000</v>
      </c>
      <c r="L24" s="4">
        <v>77821000</v>
      </c>
      <c r="M24" s="17" t="s">
        <v>24</v>
      </c>
    </row>
    <row r="25" spans="1:13" ht="18.25" customHeight="1" x14ac:dyDescent="0.35">
      <c r="A25" s="16">
        <v>1043240000</v>
      </c>
      <c r="B25" s="4">
        <v>111871000</v>
      </c>
      <c r="C25" s="5">
        <v>0</v>
      </c>
      <c r="D25" s="4">
        <v>111871000</v>
      </c>
      <c r="E25" s="4">
        <v>931369000</v>
      </c>
      <c r="F25" s="4">
        <v>2472000</v>
      </c>
      <c r="G25" s="5">
        <v>0</v>
      </c>
      <c r="H25" s="4">
        <v>161600000</v>
      </c>
      <c r="I25" s="5">
        <v>0</v>
      </c>
      <c r="J25" s="5">
        <v>0</v>
      </c>
      <c r="K25" s="4">
        <v>495767000</v>
      </c>
      <c r="L25" s="4">
        <v>271530000</v>
      </c>
      <c r="M25" s="17" t="s">
        <v>25</v>
      </c>
    </row>
    <row r="26" spans="1:13" ht="18.25" customHeight="1" x14ac:dyDescent="0.35">
      <c r="A26" s="16">
        <v>58800000</v>
      </c>
      <c r="B26" s="4">
        <v>2017000</v>
      </c>
      <c r="C26" s="5">
        <v>0</v>
      </c>
      <c r="D26" s="4">
        <v>2017000</v>
      </c>
      <c r="E26" s="4">
        <v>56783000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4">
        <v>6301000</v>
      </c>
      <c r="L26" s="4">
        <v>50482000</v>
      </c>
      <c r="M26" s="17" t="s">
        <v>26</v>
      </c>
    </row>
    <row r="27" spans="1:13" ht="30.5" customHeight="1" x14ac:dyDescent="0.35">
      <c r="A27" s="18">
        <f t="shared" ref="A27:K27" si="0">SUM(A3:A26)</f>
        <v>25582907000</v>
      </c>
      <c r="B27" s="6">
        <f t="shared" si="0"/>
        <v>996614000</v>
      </c>
      <c r="C27" s="6">
        <f t="shared" si="0"/>
        <v>377992000</v>
      </c>
      <c r="D27" s="6">
        <f t="shared" si="0"/>
        <v>618622000</v>
      </c>
      <c r="E27" s="6">
        <f t="shared" si="0"/>
        <v>24586293000</v>
      </c>
      <c r="F27" s="6">
        <f t="shared" si="0"/>
        <v>3268000</v>
      </c>
      <c r="G27" s="6">
        <f t="shared" si="0"/>
        <v>0</v>
      </c>
      <c r="H27" s="6">
        <f t="shared" si="0"/>
        <v>960840000</v>
      </c>
      <c r="I27" s="6">
        <f t="shared" si="0"/>
        <v>0</v>
      </c>
      <c r="J27" s="6">
        <f t="shared" si="0"/>
        <v>0</v>
      </c>
      <c r="K27" s="6">
        <f t="shared" si="0"/>
        <v>11229245000</v>
      </c>
      <c r="L27" s="6">
        <f>SUM(L3:L26)</f>
        <v>12392940000</v>
      </c>
      <c r="M27" s="19" t="s">
        <v>27</v>
      </c>
    </row>
    <row r="28" spans="1:13" ht="18.25" customHeight="1" x14ac:dyDescent="0.35">
      <c r="A28" s="1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5" t="s">
        <v>28</v>
      </c>
    </row>
    <row r="29" spans="1:13" ht="18.25" customHeight="1" x14ac:dyDescent="0.35">
      <c r="A29" s="16">
        <v>296975000</v>
      </c>
      <c r="B29" s="4">
        <v>7102000</v>
      </c>
      <c r="C29" s="5">
        <v>0</v>
      </c>
      <c r="D29" s="4">
        <v>7102000</v>
      </c>
      <c r="E29" s="4">
        <v>289873000</v>
      </c>
      <c r="F29" s="4">
        <v>135000</v>
      </c>
      <c r="G29" s="5">
        <v>0</v>
      </c>
      <c r="H29" s="5">
        <v>0</v>
      </c>
      <c r="I29" s="5">
        <v>0</v>
      </c>
      <c r="J29" s="5">
        <v>0</v>
      </c>
      <c r="K29" s="4">
        <v>94488000</v>
      </c>
      <c r="L29" s="4">
        <v>195250000</v>
      </c>
      <c r="M29" s="17" t="s">
        <v>29</v>
      </c>
    </row>
    <row r="30" spans="1:13" ht="18.25" customHeight="1" x14ac:dyDescent="0.35">
      <c r="A30" s="16">
        <v>1200228000</v>
      </c>
      <c r="B30" s="4">
        <v>572195000</v>
      </c>
      <c r="C30" s="4">
        <v>558006000</v>
      </c>
      <c r="D30" s="4">
        <v>14189000</v>
      </c>
      <c r="E30" s="4">
        <v>628033000</v>
      </c>
      <c r="F30" s="4">
        <v>125000</v>
      </c>
      <c r="G30" s="5">
        <v>0</v>
      </c>
      <c r="H30" s="5">
        <v>0</v>
      </c>
      <c r="I30" s="4">
        <v>200000000</v>
      </c>
      <c r="J30" s="5">
        <v>0</v>
      </c>
      <c r="K30" s="4">
        <v>115197000</v>
      </c>
      <c r="L30" s="4">
        <v>312711000</v>
      </c>
      <c r="M30" s="17" t="s">
        <v>30</v>
      </c>
    </row>
    <row r="31" spans="1:13" ht="18.25" customHeight="1" x14ac:dyDescent="0.35">
      <c r="A31" s="16">
        <v>315189000</v>
      </c>
      <c r="B31" s="4">
        <v>4440000</v>
      </c>
      <c r="C31" s="5">
        <v>0</v>
      </c>
      <c r="D31" s="4">
        <v>4440000</v>
      </c>
      <c r="E31" s="4">
        <v>310749000</v>
      </c>
      <c r="F31" s="4">
        <v>21000</v>
      </c>
      <c r="G31" s="5">
        <v>0</v>
      </c>
      <c r="H31" s="5">
        <v>0</v>
      </c>
      <c r="I31" s="4">
        <v>11780000</v>
      </c>
      <c r="J31" s="5">
        <v>0</v>
      </c>
      <c r="K31" s="4">
        <v>118190000</v>
      </c>
      <c r="L31" s="4">
        <v>180758000</v>
      </c>
      <c r="M31" s="17" t="s">
        <v>31</v>
      </c>
    </row>
    <row r="32" spans="1:13" ht="18.25" customHeight="1" x14ac:dyDescent="0.35">
      <c r="A32" s="16">
        <v>120501000</v>
      </c>
      <c r="B32" s="4">
        <v>1950000</v>
      </c>
      <c r="C32" s="5">
        <v>0</v>
      </c>
      <c r="D32" s="4">
        <v>1950000</v>
      </c>
      <c r="E32" s="4">
        <v>118551000</v>
      </c>
      <c r="F32" s="4">
        <v>10000</v>
      </c>
      <c r="G32" s="5">
        <v>0</v>
      </c>
      <c r="H32" s="5">
        <v>0</v>
      </c>
      <c r="I32" s="5">
        <v>0</v>
      </c>
      <c r="J32" s="5">
        <v>0</v>
      </c>
      <c r="K32" s="4">
        <v>32285000</v>
      </c>
      <c r="L32" s="4">
        <v>86256000</v>
      </c>
      <c r="M32" s="17" t="s">
        <v>32</v>
      </c>
    </row>
    <row r="33" spans="1:13" ht="18.25" customHeight="1" x14ac:dyDescent="0.35">
      <c r="A33" s="16">
        <v>32300000</v>
      </c>
      <c r="B33" s="4">
        <v>8150000</v>
      </c>
      <c r="C33" s="5">
        <v>0</v>
      </c>
      <c r="D33" s="4">
        <v>8150000</v>
      </c>
      <c r="E33" s="4">
        <v>24150000</v>
      </c>
      <c r="F33" s="4">
        <v>5000</v>
      </c>
      <c r="G33" s="5">
        <v>0</v>
      </c>
      <c r="H33" s="5">
        <v>0</v>
      </c>
      <c r="I33" s="5">
        <v>0</v>
      </c>
      <c r="J33" s="5">
        <v>0</v>
      </c>
      <c r="K33" s="4">
        <v>5918000</v>
      </c>
      <c r="L33" s="4">
        <v>18227000</v>
      </c>
      <c r="M33" s="17" t="s">
        <v>33</v>
      </c>
    </row>
    <row r="34" spans="1:13" ht="18.25" customHeight="1" x14ac:dyDescent="0.35">
      <c r="A34" s="16">
        <v>187000000</v>
      </c>
      <c r="B34" s="4">
        <v>9455000</v>
      </c>
      <c r="C34" s="5">
        <v>0</v>
      </c>
      <c r="D34" s="4">
        <v>9455000</v>
      </c>
      <c r="E34" s="4">
        <v>177545000</v>
      </c>
      <c r="F34" s="5">
        <v>0</v>
      </c>
      <c r="G34" s="5">
        <v>0</v>
      </c>
      <c r="H34" s="4">
        <v>150000</v>
      </c>
      <c r="I34" s="5">
        <v>0</v>
      </c>
      <c r="J34" s="5">
        <v>0</v>
      </c>
      <c r="K34" s="4">
        <v>19930000</v>
      </c>
      <c r="L34" s="4">
        <v>157465000</v>
      </c>
      <c r="M34" s="17" t="s">
        <v>34</v>
      </c>
    </row>
    <row r="35" spans="1:13" ht="18.25" customHeight="1" x14ac:dyDescent="0.35">
      <c r="A35" s="16">
        <v>318048000</v>
      </c>
      <c r="B35" s="4">
        <v>4000000</v>
      </c>
      <c r="C35" s="5">
        <v>0</v>
      </c>
      <c r="D35" s="4">
        <v>4000000</v>
      </c>
      <c r="E35" s="4">
        <v>314048000</v>
      </c>
      <c r="F35" s="4">
        <v>30000</v>
      </c>
      <c r="G35" s="5">
        <v>0</v>
      </c>
      <c r="H35" s="5">
        <v>0</v>
      </c>
      <c r="I35" s="5">
        <v>0</v>
      </c>
      <c r="J35" s="5">
        <v>0</v>
      </c>
      <c r="K35" s="4">
        <v>61039000</v>
      </c>
      <c r="L35" s="4">
        <v>252979000</v>
      </c>
      <c r="M35" s="17" t="s">
        <v>35</v>
      </c>
    </row>
    <row r="36" spans="1:13" ht="18.25" customHeight="1" x14ac:dyDescent="0.35">
      <c r="A36" s="16">
        <v>111000000</v>
      </c>
      <c r="B36" s="4">
        <v>5710000</v>
      </c>
      <c r="C36" s="5">
        <v>0</v>
      </c>
      <c r="D36" s="4">
        <v>5710000</v>
      </c>
      <c r="E36" s="4">
        <v>105290000</v>
      </c>
      <c r="F36" s="4">
        <v>150000</v>
      </c>
      <c r="G36" s="5">
        <v>0</v>
      </c>
      <c r="H36" s="5">
        <v>0</v>
      </c>
      <c r="I36" s="5">
        <v>0</v>
      </c>
      <c r="J36" s="5">
        <v>0</v>
      </c>
      <c r="K36" s="4">
        <v>53440000</v>
      </c>
      <c r="L36" s="4">
        <v>51700000</v>
      </c>
      <c r="M36" s="17" t="s">
        <v>36</v>
      </c>
    </row>
    <row r="37" spans="1:13" ht="18.25" customHeight="1" x14ac:dyDescent="0.35">
      <c r="A37" s="18">
        <f t="shared" ref="A37:K37" si="1">SUM(A29:A36)</f>
        <v>2581241000</v>
      </c>
      <c r="B37" s="6">
        <f t="shared" si="1"/>
        <v>613002000</v>
      </c>
      <c r="C37" s="6">
        <f t="shared" si="1"/>
        <v>558006000</v>
      </c>
      <c r="D37" s="6">
        <f t="shared" si="1"/>
        <v>54996000</v>
      </c>
      <c r="E37" s="6">
        <f t="shared" si="1"/>
        <v>1968239000</v>
      </c>
      <c r="F37" s="6">
        <f t="shared" si="1"/>
        <v>476000</v>
      </c>
      <c r="G37" s="6">
        <f t="shared" si="1"/>
        <v>0</v>
      </c>
      <c r="H37" s="6">
        <f t="shared" si="1"/>
        <v>150000</v>
      </c>
      <c r="I37" s="6">
        <f t="shared" si="1"/>
        <v>211780000</v>
      </c>
      <c r="J37" s="6">
        <f t="shared" si="1"/>
        <v>0</v>
      </c>
      <c r="K37" s="6">
        <f t="shared" si="1"/>
        <v>500487000</v>
      </c>
      <c r="L37" s="6">
        <f>SUM(L29:L36)</f>
        <v>1255346000</v>
      </c>
      <c r="M37" s="19" t="s">
        <v>37</v>
      </c>
    </row>
    <row r="38" spans="1:13" ht="18.25" customHeight="1" x14ac:dyDescent="0.35">
      <c r="A38" s="1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15" t="s">
        <v>38</v>
      </c>
    </row>
    <row r="39" spans="1:13" ht="18.25" customHeight="1" x14ac:dyDescent="0.35">
      <c r="A39" s="16">
        <f>B39+E39</f>
        <v>996270000</v>
      </c>
      <c r="B39" s="4">
        <f>D39</f>
        <v>4708000</v>
      </c>
      <c r="C39" s="5">
        <v>0</v>
      </c>
      <c r="D39" s="4">
        <v>4708000</v>
      </c>
      <c r="E39" s="4">
        <f>F39+I39+K39+L39</f>
        <v>991562000</v>
      </c>
      <c r="F39" s="4">
        <v>2500000</v>
      </c>
      <c r="G39" s="5">
        <v>0</v>
      </c>
      <c r="H39" s="5">
        <v>0</v>
      </c>
      <c r="I39" s="4">
        <v>1000000</v>
      </c>
      <c r="J39" s="5">
        <v>0</v>
      </c>
      <c r="K39" s="4">
        <v>526775000</v>
      </c>
      <c r="L39" s="4">
        <v>461287000</v>
      </c>
      <c r="M39" s="17" t="s">
        <v>39</v>
      </c>
    </row>
    <row r="40" spans="1:13" ht="18.25" customHeight="1" x14ac:dyDescent="0.35">
      <c r="A40" s="16">
        <f>B40+E40</f>
        <v>37956000</v>
      </c>
      <c r="B40" s="4">
        <f>D40</f>
        <v>455000</v>
      </c>
      <c r="C40" s="4">
        <v>0</v>
      </c>
      <c r="D40" s="4">
        <v>455000</v>
      </c>
      <c r="E40" s="4">
        <f>K40+L40</f>
        <v>37501000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9361000</v>
      </c>
      <c r="L40" s="4">
        <v>28140000</v>
      </c>
      <c r="M40" s="17" t="s">
        <v>40</v>
      </c>
    </row>
    <row r="41" spans="1:13" ht="18.25" customHeight="1" x14ac:dyDescent="0.35">
      <c r="A41" s="16">
        <f>B41+E41</f>
        <v>5139801000</v>
      </c>
      <c r="B41" s="4">
        <f>D41</f>
        <v>19559000</v>
      </c>
      <c r="C41" s="4">
        <v>0</v>
      </c>
      <c r="D41" s="4">
        <v>19559000</v>
      </c>
      <c r="E41" s="4">
        <f>F41+K41+L41</f>
        <v>5120242000</v>
      </c>
      <c r="F41" s="4">
        <v>500000</v>
      </c>
      <c r="G41" s="4">
        <v>0</v>
      </c>
      <c r="H41" s="4">
        <v>0</v>
      </c>
      <c r="I41" s="4">
        <v>0</v>
      </c>
      <c r="J41" s="4">
        <v>0</v>
      </c>
      <c r="K41" s="4">
        <v>685462000</v>
      </c>
      <c r="L41" s="4">
        <v>4434280000</v>
      </c>
      <c r="M41" s="17" t="s">
        <v>41</v>
      </c>
    </row>
    <row r="42" spans="1:13" ht="18.25" customHeight="1" x14ac:dyDescent="0.35">
      <c r="A42" s="16">
        <v>550349000</v>
      </c>
      <c r="B42" s="5">
        <v>0</v>
      </c>
      <c r="C42" s="5">
        <v>0</v>
      </c>
      <c r="D42" s="5">
        <v>0</v>
      </c>
      <c r="E42" s="4">
        <v>550349000</v>
      </c>
      <c r="F42" s="5">
        <v>0</v>
      </c>
      <c r="G42" s="5">
        <v>0</v>
      </c>
      <c r="H42" s="4">
        <v>550349000</v>
      </c>
      <c r="I42" s="5">
        <v>0</v>
      </c>
      <c r="J42" s="5">
        <v>0</v>
      </c>
      <c r="K42" s="5">
        <v>0</v>
      </c>
      <c r="L42" s="5">
        <v>0</v>
      </c>
      <c r="M42" s="17" t="s">
        <v>42</v>
      </c>
    </row>
    <row r="43" spans="1:13" ht="18.25" customHeight="1" x14ac:dyDescent="0.35">
      <c r="A43" s="16">
        <f>E43</f>
        <v>375000000</v>
      </c>
      <c r="B43" s="5"/>
      <c r="C43" s="5"/>
      <c r="D43" s="5"/>
      <c r="E43" s="4">
        <f>H43</f>
        <v>375000000</v>
      </c>
      <c r="F43" s="5"/>
      <c r="G43" s="5"/>
      <c r="H43" s="4">
        <v>375000000</v>
      </c>
      <c r="I43" s="5"/>
      <c r="J43" s="5"/>
      <c r="K43" s="5"/>
      <c r="L43" s="5"/>
      <c r="M43" s="17" t="s">
        <v>73</v>
      </c>
    </row>
    <row r="44" spans="1:13" ht="18.25" customHeight="1" x14ac:dyDescent="0.35">
      <c r="A44" s="16">
        <v>544737000</v>
      </c>
      <c r="B44" s="4">
        <v>7600000</v>
      </c>
      <c r="C44" s="5">
        <v>0</v>
      </c>
      <c r="D44" s="4">
        <v>7600000</v>
      </c>
      <c r="E44" s="4">
        <v>537137000</v>
      </c>
      <c r="F44" s="4">
        <v>130000</v>
      </c>
      <c r="G44" s="5">
        <v>0</v>
      </c>
      <c r="H44" s="5">
        <v>0</v>
      </c>
      <c r="I44" s="5">
        <v>0</v>
      </c>
      <c r="J44" s="5">
        <v>0</v>
      </c>
      <c r="K44" s="4">
        <v>266247000</v>
      </c>
      <c r="L44" s="4">
        <v>270760000</v>
      </c>
      <c r="M44" s="17" t="s">
        <v>43</v>
      </c>
    </row>
    <row r="45" spans="1:13" ht="18.25" customHeight="1" x14ac:dyDescent="0.35">
      <c r="A45" s="16">
        <v>4947843000</v>
      </c>
      <c r="B45" s="4">
        <v>302202000</v>
      </c>
      <c r="C45" s="4">
        <v>36402000</v>
      </c>
      <c r="D45" s="4">
        <v>265800000</v>
      </c>
      <c r="E45" s="4">
        <v>4645641000</v>
      </c>
      <c r="F45" s="4">
        <v>77000</v>
      </c>
      <c r="G45" s="5">
        <v>0</v>
      </c>
      <c r="H45" s="5">
        <v>0</v>
      </c>
      <c r="I45" s="5">
        <v>0</v>
      </c>
      <c r="J45" s="5">
        <v>0</v>
      </c>
      <c r="K45" s="4">
        <v>2041200000</v>
      </c>
      <c r="L45" s="4">
        <v>2604364000</v>
      </c>
      <c r="M45" s="17" t="s">
        <v>44</v>
      </c>
    </row>
    <row r="46" spans="1:13" ht="18.25" customHeight="1" x14ac:dyDescent="0.35">
      <c r="A46" s="16">
        <f>B46+E46</f>
        <v>15000000</v>
      </c>
      <c r="B46" s="4">
        <f>D46</f>
        <v>3481000</v>
      </c>
      <c r="C46" s="4"/>
      <c r="D46" s="4">
        <v>3481000</v>
      </c>
      <c r="E46" s="4">
        <f>K46+L46</f>
        <v>11519000</v>
      </c>
      <c r="F46" s="4"/>
      <c r="G46" s="5"/>
      <c r="H46" s="5"/>
      <c r="I46" s="5"/>
      <c r="J46" s="5"/>
      <c r="K46" s="4">
        <v>10919000</v>
      </c>
      <c r="L46" s="4">
        <v>600000</v>
      </c>
      <c r="M46" s="17" t="s">
        <v>72</v>
      </c>
    </row>
    <row r="47" spans="1:13" ht="18.25" customHeight="1" x14ac:dyDescent="0.35">
      <c r="A47" s="16">
        <v>642897000</v>
      </c>
      <c r="B47" s="4">
        <v>57135000</v>
      </c>
      <c r="C47" s="5">
        <v>0</v>
      </c>
      <c r="D47" s="4">
        <v>57135000</v>
      </c>
      <c r="E47" s="4">
        <v>585762000</v>
      </c>
      <c r="F47" s="4">
        <v>425000</v>
      </c>
      <c r="G47" s="5">
        <v>0</v>
      </c>
      <c r="H47" s="5">
        <v>0</v>
      </c>
      <c r="I47" s="5">
        <v>0</v>
      </c>
      <c r="J47" s="5">
        <v>0</v>
      </c>
      <c r="K47" s="4">
        <v>115387000</v>
      </c>
      <c r="L47" s="4">
        <v>469950000</v>
      </c>
      <c r="M47" s="17" t="s">
        <v>45</v>
      </c>
    </row>
    <row r="48" spans="1:13" ht="18.25" customHeight="1" x14ac:dyDescent="0.35">
      <c r="A48" s="16">
        <v>3255442000</v>
      </c>
      <c r="B48" s="4">
        <v>29778000</v>
      </c>
      <c r="C48" s="4">
        <v>27500000</v>
      </c>
      <c r="D48" s="4">
        <v>2278000</v>
      </c>
      <c r="E48" s="4">
        <v>3225664000</v>
      </c>
      <c r="F48" s="4">
        <v>50000</v>
      </c>
      <c r="G48" s="5">
        <v>0</v>
      </c>
      <c r="H48" s="5">
        <v>0</v>
      </c>
      <c r="I48" s="4">
        <v>2921008000</v>
      </c>
      <c r="J48" s="5">
        <v>0</v>
      </c>
      <c r="K48" s="4">
        <v>62996000</v>
      </c>
      <c r="L48" s="4">
        <v>241610000</v>
      </c>
      <c r="M48" s="17" t="s">
        <v>46</v>
      </c>
    </row>
    <row r="49" spans="1:13" ht="18.25" customHeight="1" x14ac:dyDescent="0.35">
      <c r="A49" s="16">
        <v>174706000</v>
      </c>
      <c r="B49" s="4">
        <v>3724000</v>
      </c>
      <c r="C49" s="5">
        <v>0</v>
      </c>
      <c r="D49" s="4">
        <v>3724000</v>
      </c>
      <c r="E49" s="4">
        <v>170982000</v>
      </c>
      <c r="F49" s="4">
        <v>20000</v>
      </c>
      <c r="G49" s="5">
        <v>0</v>
      </c>
      <c r="H49" s="5">
        <v>0</v>
      </c>
      <c r="I49" s="4">
        <v>4550000</v>
      </c>
      <c r="J49" s="5">
        <v>0</v>
      </c>
      <c r="K49" s="4">
        <v>50316000</v>
      </c>
      <c r="L49" s="4">
        <v>116096000</v>
      </c>
      <c r="M49" s="17" t="s">
        <v>47</v>
      </c>
    </row>
    <row r="50" spans="1:13" ht="18.25" customHeight="1" x14ac:dyDescent="0.35">
      <c r="A50" s="16">
        <v>99541000</v>
      </c>
      <c r="B50" s="4">
        <v>330000</v>
      </c>
      <c r="C50" s="5">
        <v>0</v>
      </c>
      <c r="D50" s="4">
        <v>330000</v>
      </c>
      <c r="E50" s="4">
        <v>99211000</v>
      </c>
      <c r="F50" s="4">
        <v>10000</v>
      </c>
      <c r="G50" s="5">
        <v>0</v>
      </c>
      <c r="H50" s="5">
        <v>0</v>
      </c>
      <c r="I50" s="5">
        <v>0</v>
      </c>
      <c r="J50" s="5">
        <v>0</v>
      </c>
      <c r="K50" s="4">
        <v>21457000</v>
      </c>
      <c r="L50" s="4">
        <v>77744000</v>
      </c>
      <c r="M50" s="17" t="s">
        <v>48</v>
      </c>
    </row>
    <row r="51" spans="1:13" ht="18.25" customHeight="1" x14ac:dyDescent="0.35">
      <c r="A51" s="16">
        <v>110621000</v>
      </c>
      <c r="B51" s="4">
        <v>5650000</v>
      </c>
      <c r="C51" s="5">
        <v>0</v>
      </c>
      <c r="D51" s="4">
        <v>5650000</v>
      </c>
      <c r="E51" s="4">
        <v>104971000</v>
      </c>
      <c r="F51" s="4">
        <v>10000</v>
      </c>
      <c r="G51" s="5">
        <v>0</v>
      </c>
      <c r="H51" s="5">
        <v>0</v>
      </c>
      <c r="I51" s="5">
        <v>0</v>
      </c>
      <c r="J51" s="5">
        <v>0</v>
      </c>
      <c r="K51" s="4">
        <v>50774000</v>
      </c>
      <c r="L51" s="4">
        <v>54187000</v>
      </c>
      <c r="M51" s="17" t="s">
        <v>49</v>
      </c>
    </row>
    <row r="52" spans="1:13" ht="18.25" customHeight="1" x14ac:dyDescent="0.35">
      <c r="A52" s="16">
        <v>1647447000</v>
      </c>
      <c r="B52" s="4">
        <v>73763000</v>
      </c>
      <c r="C52" s="5">
        <v>0</v>
      </c>
      <c r="D52" s="4">
        <v>73763000</v>
      </c>
      <c r="E52" s="4">
        <v>1573684000</v>
      </c>
      <c r="F52" s="4">
        <v>54000</v>
      </c>
      <c r="G52" s="5">
        <v>0</v>
      </c>
      <c r="H52" s="5">
        <v>0</v>
      </c>
      <c r="I52" s="5">
        <v>0</v>
      </c>
      <c r="J52" s="5">
        <v>0</v>
      </c>
      <c r="K52" s="4">
        <v>554429000</v>
      </c>
      <c r="L52" s="4">
        <v>1019201000</v>
      </c>
      <c r="M52" s="17" t="s">
        <v>50</v>
      </c>
    </row>
    <row r="53" spans="1:13" ht="18.25" customHeight="1" x14ac:dyDescent="0.35">
      <c r="A53" s="16">
        <v>1291596000</v>
      </c>
      <c r="B53" s="4">
        <v>61096000</v>
      </c>
      <c r="C53" s="5">
        <v>0</v>
      </c>
      <c r="D53" s="4">
        <v>61096000</v>
      </c>
      <c r="E53" s="4">
        <v>1230500000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4">
        <v>340084000</v>
      </c>
      <c r="L53" s="4">
        <v>890416000</v>
      </c>
      <c r="M53" s="17" t="s">
        <v>51</v>
      </c>
    </row>
    <row r="54" spans="1:13" ht="18.25" customHeight="1" x14ac:dyDescent="0.35">
      <c r="A54" s="16">
        <v>573600000</v>
      </c>
      <c r="B54" s="5">
        <v>0</v>
      </c>
      <c r="C54" s="5">
        <v>0</v>
      </c>
      <c r="D54" s="5">
        <v>0</v>
      </c>
      <c r="E54" s="4">
        <v>573600000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4">
        <v>98373000</v>
      </c>
      <c r="L54" s="4">
        <v>475227000</v>
      </c>
      <c r="M54" s="17" t="s">
        <v>52</v>
      </c>
    </row>
    <row r="55" spans="1:13" ht="18.25" customHeight="1" x14ac:dyDescent="0.35">
      <c r="A55" s="16">
        <v>250000000</v>
      </c>
      <c r="B55" s="5">
        <v>0</v>
      </c>
      <c r="C55" s="5">
        <v>0</v>
      </c>
      <c r="D55" s="5">
        <v>0</v>
      </c>
      <c r="E55" s="4">
        <v>250000000</v>
      </c>
      <c r="F55" s="5">
        <v>0</v>
      </c>
      <c r="G55" s="5">
        <v>0</v>
      </c>
      <c r="H55" s="4">
        <v>250000000</v>
      </c>
      <c r="I55" s="5">
        <v>0</v>
      </c>
      <c r="J55" s="5">
        <v>0</v>
      </c>
      <c r="K55" s="5">
        <v>0</v>
      </c>
      <c r="L55" s="5">
        <v>0</v>
      </c>
      <c r="M55" s="17" t="s">
        <v>53</v>
      </c>
    </row>
    <row r="56" spans="1:13" ht="18.25" customHeight="1" x14ac:dyDescent="0.35">
      <c r="A56" s="16">
        <v>183018000</v>
      </c>
      <c r="B56" s="4">
        <v>955000</v>
      </c>
      <c r="C56" s="5">
        <v>0</v>
      </c>
      <c r="D56" s="4">
        <v>955000</v>
      </c>
      <c r="E56" s="4">
        <v>182063000</v>
      </c>
      <c r="F56" s="5">
        <v>0</v>
      </c>
      <c r="G56" s="5">
        <v>0</v>
      </c>
      <c r="H56" s="5">
        <v>0</v>
      </c>
      <c r="I56" s="4">
        <v>114570000</v>
      </c>
      <c r="J56" s="5">
        <v>0</v>
      </c>
      <c r="K56" s="4">
        <v>22998000</v>
      </c>
      <c r="L56" s="4">
        <v>44495000</v>
      </c>
      <c r="M56" s="17" t="s">
        <v>54</v>
      </c>
    </row>
    <row r="57" spans="1:13" ht="18.25" customHeight="1" x14ac:dyDescent="0.35">
      <c r="A57" s="16">
        <v>718600000</v>
      </c>
      <c r="B57" s="4">
        <v>3320000</v>
      </c>
      <c r="C57" s="5">
        <v>0</v>
      </c>
      <c r="D57" s="4">
        <v>3320000</v>
      </c>
      <c r="E57" s="4">
        <v>715280000</v>
      </c>
      <c r="F57" s="4">
        <v>265000</v>
      </c>
      <c r="G57" s="5">
        <v>0</v>
      </c>
      <c r="H57" s="5">
        <v>0</v>
      </c>
      <c r="I57" s="5">
        <v>0</v>
      </c>
      <c r="J57" s="5">
        <v>0</v>
      </c>
      <c r="K57" s="4">
        <v>203757000</v>
      </c>
      <c r="L57" s="4">
        <v>511258000</v>
      </c>
      <c r="M57" s="17" t="s">
        <v>55</v>
      </c>
    </row>
    <row r="58" spans="1:13" ht="18.25" customHeight="1" x14ac:dyDescent="0.35">
      <c r="A58" s="16">
        <f>B58+E58</f>
        <v>71863000</v>
      </c>
      <c r="B58" s="4">
        <f>D58</f>
        <v>3590000</v>
      </c>
      <c r="C58" s="4">
        <v>0</v>
      </c>
      <c r="D58" s="4">
        <v>3590000</v>
      </c>
      <c r="E58" s="4">
        <f>K58+L58</f>
        <v>68273000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26263000</v>
      </c>
      <c r="L58" s="4">
        <v>42010000</v>
      </c>
      <c r="M58" s="17" t="s">
        <v>71</v>
      </c>
    </row>
    <row r="59" spans="1:13" ht="18.25" customHeight="1" x14ac:dyDescent="0.35">
      <c r="A59" s="16">
        <v>16712000</v>
      </c>
      <c r="B59" s="5">
        <v>0</v>
      </c>
      <c r="C59" s="5">
        <v>0</v>
      </c>
      <c r="D59" s="5">
        <v>0</v>
      </c>
      <c r="E59" s="4">
        <v>16712000</v>
      </c>
      <c r="F59" s="5">
        <v>0</v>
      </c>
      <c r="G59" s="5">
        <v>0</v>
      </c>
      <c r="H59" s="4">
        <v>16712000</v>
      </c>
      <c r="I59" s="5">
        <v>0</v>
      </c>
      <c r="J59" s="5">
        <v>0</v>
      </c>
      <c r="K59" s="5">
        <v>0</v>
      </c>
      <c r="L59" s="5">
        <v>0</v>
      </c>
      <c r="M59" s="17" t="s">
        <v>56</v>
      </c>
    </row>
    <row r="60" spans="1:13" ht="18.25" customHeight="1" x14ac:dyDescent="0.35">
      <c r="A60" s="16">
        <v>52000000</v>
      </c>
      <c r="B60" s="4">
        <v>457000</v>
      </c>
      <c r="C60" s="5">
        <v>0</v>
      </c>
      <c r="D60" s="4">
        <v>457000</v>
      </c>
      <c r="E60" s="4">
        <v>51543000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4">
        <v>16543000</v>
      </c>
      <c r="L60" s="4">
        <v>35000000</v>
      </c>
      <c r="M60" s="17" t="s">
        <v>57</v>
      </c>
    </row>
    <row r="61" spans="1:13" ht="18.25" customHeight="1" x14ac:dyDescent="0.35">
      <c r="A61" s="16">
        <v>25000000</v>
      </c>
      <c r="B61" s="4">
        <v>460000</v>
      </c>
      <c r="C61" s="5">
        <v>0</v>
      </c>
      <c r="D61" s="4">
        <v>460000</v>
      </c>
      <c r="E61" s="4">
        <v>24540000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4">
        <v>11648000</v>
      </c>
      <c r="L61" s="4">
        <v>12892000</v>
      </c>
      <c r="M61" s="17" t="s">
        <v>58</v>
      </c>
    </row>
    <row r="62" spans="1:13" ht="18.25" customHeight="1" x14ac:dyDescent="0.35">
      <c r="A62" s="16">
        <v>14953000</v>
      </c>
      <c r="B62" s="4">
        <v>2012000</v>
      </c>
      <c r="C62" s="5">
        <v>0</v>
      </c>
      <c r="D62" s="4">
        <v>2012000</v>
      </c>
      <c r="E62" s="4">
        <v>12941000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4">
        <v>5901000</v>
      </c>
      <c r="L62" s="4">
        <v>7040000</v>
      </c>
      <c r="M62" s="17" t="s">
        <v>59</v>
      </c>
    </row>
    <row r="63" spans="1:13" ht="18.25" customHeight="1" x14ac:dyDescent="0.35">
      <c r="A63" s="16">
        <v>177643000</v>
      </c>
      <c r="B63" s="4">
        <v>10770000</v>
      </c>
      <c r="C63" s="5">
        <v>0</v>
      </c>
      <c r="D63" s="4">
        <v>10770000</v>
      </c>
      <c r="E63" s="4">
        <v>166873000</v>
      </c>
      <c r="F63" s="4">
        <v>250000</v>
      </c>
      <c r="G63" s="5">
        <v>0</v>
      </c>
      <c r="H63" s="5">
        <v>0</v>
      </c>
      <c r="I63" s="5">
        <v>0</v>
      </c>
      <c r="J63" s="5">
        <v>0</v>
      </c>
      <c r="K63" s="4">
        <v>74494000</v>
      </c>
      <c r="L63" s="4">
        <v>92129000</v>
      </c>
      <c r="M63" s="17" t="s">
        <v>60</v>
      </c>
    </row>
    <row r="64" spans="1:13" ht="30.5" customHeight="1" x14ac:dyDescent="0.35">
      <c r="A64" s="18">
        <f t="shared" ref="A64:K64" si="2">SUM(A39:A63)</f>
        <v>21912595000</v>
      </c>
      <c r="B64" s="6">
        <f t="shared" si="2"/>
        <v>591045000</v>
      </c>
      <c r="C64" s="6">
        <f t="shared" si="2"/>
        <v>63902000</v>
      </c>
      <c r="D64" s="6">
        <f t="shared" si="2"/>
        <v>527143000</v>
      </c>
      <c r="E64" s="6">
        <f t="shared" si="2"/>
        <v>21321550000</v>
      </c>
      <c r="F64" s="6">
        <f t="shared" si="2"/>
        <v>4291000</v>
      </c>
      <c r="G64" s="6">
        <f t="shared" si="2"/>
        <v>0</v>
      </c>
      <c r="H64" s="6">
        <f t="shared" si="2"/>
        <v>1192061000</v>
      </c>
      <c r="I64" s="6">
        <f t="shared" si="2"/>
        <v>3041128000</v>
      </c>
      <c r="J64" s="6">
        <f t="shared" si="2"/>
        <v>0</v>
      </c>
      <c r="K64" s="6">
        <f t="shared" si="2"/>
        <v>5195384000</v>
      </c>
      <c r="L64" s="6">
        <f>SUM(L39:L63)</f>
        <v>11888686000</v>
      </c>
      <c r="M64" s="19" t="s">
        <v>61</v>
      </c>
    </row>
    <row r="65" spans="1:13" ht="18.25" customHeight="1" x14ac:dyDescent="0.35">
      <c r="A65" s="16">
        <f>E65</f>
        <v>1147510000</v>
      </c>
      <c r="B65" s="5">
        <v>0</v>
      </c>
      <c r="C65" s="5">
        <v>0</v>
      </c>
      <c r="D65" s="5">
        <v>0</v>
      </c>
      <c r="E65" s="4">
        <f>H65</f>
        <v>1147510000</v>
      </c>
      <c r="F65" s="5">
        <v>0</v>
      </c>
      <c r="G65" s="5">
        <v>0</v>
      </c>
      <c r="H65" s="4">
        <v>1147510000</v>
      </c>
      <c r="I65" s="5">
        <v>0</v>
      </c>
      <c r="J65" s="5">
        <v>0</v>
      </c>
      <c r="K65" s="5">
        <v>0</v>
      </c>
      <c r="L65" s="5">
        <v>0</v>
      </c>
      <c r="M65" s="17" t="s">
        <v>62</v>
      </c>
    </row>
    <row r="66" spans="1:13" ht="30.5" customHeight="1" x14ac:dyDescent="0.35">
      <c r="A66" s="20">
        <f>A65+A64+A37+A27</f>
        <v>51224253000</v>
      </c>
      <c r="B66" s="7">
        <f t="shared" ref="B66:L66" si="3">B65+B64+B37+B27</f>
        <v>2200661000</v>
      </c>
      <c r="C66" s="7">
        <f t="shared" si="3"/>
        <v>999900000</v>
      </c>
      <c r="D66" s="7">
        <f t="shared" si="3"/>
        <v>1200761000</v>
      </c>
      <c r="E66" s="7">
        <f t="shared" si="3"/>
        <v>49023592000</v>
      </c>
      <c r="F66" s="7">
        <f t="shared" si="3"/>
        <v>8035000</v>
      </c>
      <c r="G66" s="7">
        <f t="shared" si="3"/>
        <v>0</v>
      </c>
      <c r="H66" s="7">
        <f t="shared" si="3"/>
        <v>3300561000</v>
      </c>
      <c r="I66" s="7">
        <f t="shared" si="3"/>
        <v>3252908000</v>
      </c>
      <c r="J66" s="7">
        <f t="shared" si="3"/>
        <v>0</v>
      </c>
      <c r="K66" s="7">
        <f t="shared" si="3"/>
        <v>16925116000</v>
      </c>
      <c r="L66" s="7">
        <f t="shared" si="3"/>
        <v>25536972000</v>
      </c>
      <c r="M66" s="21" t="s">
        <v>63</v>
      </c>
    </row>
    <row r="67" spans="1:13" ht="18.25" customHeight="1" x14ac:dyDescent="0.35">
      <c r="A67" s="16">
        <v>127815000</v>
      </c>
      <c r="B67" s="5">
        <v>0</v>
      </c>
      <c r="C67" s="5">
        <v>0</v>
      </c>
      <c r="D67" s="5">
        <v>0</v>
      </c>
      <c r="E67" s="4">
        <v>127815000</v>
      </c>
      <c r="F67" s="5">
        <v>0</v>
      </c>
      <c r="G67" s="5">
        <v>0</v>
      </c>
      <c r="H67" s="5">
        <v>0</v>
      </c>
      <c r="I67" s="5">
        <v>0</v>
      </c>
      <c r="J67" s="4">
        <v>127815000</v>
      </c>
      <c r="K67" s="5">
        <v>0</v>
      </c>
      <c r="L67" s="5">
        <v>0</v>
      </c>
      <c r="M67" s="17" t="s">
        <v>64</v>
      </c>
    </row>
    <row r="68" spans="1:13" ht="29.4" customHeight="1" x14ac:dyDescent="0.35">
      <c r="A68" s="16">
        <v>1451818000</v>
      </c>
      <c r="B68" s="5">
        <v>0</v>
      </c>
      <c r="C68" s="5">
        <v>0</v>
      </c>
      <c r="D68" s="5">
        <v>0</v>
      </c>
      <c r="E68" s="4">
        <v>1451818000</v>
      </c>
      <c r="F68" s="5">
        <v>0</v>
      </c>
      <c r="G68" s="5">
        <v>0</v>
      </c>
      <c r="H68" s="5">
        <v>0</v>
      </c>
      <c r="I68" s="5">
        <v>0</v>
      </c>
      <c r="J68" s="4">
        <v>1451818000</v>
      </c>
      <c r="K68" s="5">
        <v>0</v>
      </c>
      <c r="L68" s="5">
        <v>0</v>
      </c>
      <c r="M68" s="17" t="s">
        <v>65</v>
      </c>
    </row>
    <row r="69" spans="1:13" ht="29.4" customHeight="1" x14ac:dyDescent="0.35">
      <c r="A69" s="16">
        <v>1099130000</v>
      </c>
      <c r="B69" s="5">
        <v>0</v>
      </c>
      <c r="C69" s="5">
        <v>0</v>
      </c>
      <c r="D69" s="5">
        <v>0</v>
      </c>
      <c r="E69" s="4">
        <v>1099130000</v>
      </c>
      <c r="F69" s="5">
        <v>0</v>
      </c>
      <c r="G69" s="5">
        <v>0</v>
      </c>
      <c r="H69" s="5">
        <v>0</v>
      </c>
      <c r="I69" s="5">
        <v>0</v>
      </c>
      <c r="J69" s="4">
        <v>1099130000</v>
      </c>
      <c r="K69" s="5">
        <v>0</v>
      </c>
      <c r="L69" s="5">
        <v>0</v>
      </c>
      <c r="M69" s="17" t="s">
        <v>66</v>
      </c>
    </row>
    <row r="70" spans="1:13" ht="18.25" customHeight="1" x14ac:dyDescent="0.35">
      <c r="A70" s="16">
        <v>5709000000</v>
      </c>
      <c r="B70" s="5">
        <v>0</v>
      </c>
      <c r="C70" s="5">
        <v>0</v>
      </c>
      <c r="D70" s="5">
        <v>0</v>
      </c>
      <c r="E70" s="4">
        <v>5709000000</v>
      </c>
      <c r="F70" s="5">
        <v>0</v>
      </c>
      <c r="G70" s="4">
        <v>5709000000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17" t="s">
        <v>67</v>
      </c>
    </row>
    <row r="71" spans="1:13" ht="18.25" customHeight="1" x14ac:dyDescent="0.35">
      <c r="A71" s="16">
        <v>9023350000</v>
      </c>
      <c r="B71" s="5">
        <v>0</v>
      </c>
      <c r="C71" s="5">
        <v>0</v>
      </c>
      <c r="D71" s="5">
        <v>0</v>
      </c>
      <c r="E71" s="4">
        <v>9023350000</v>
      </c>
      <c r="F71" s="4">
        <v>9017588000</v>
      </c>
      <c r="G71" s="5">
        <v>0</v>
      </c>
      <c r="H71" s="5">
        <v>0</v>
      </c>
      <c r="I71" s="5">
        <v>0</v>
      </c>
      <c r="J71" s="5">
        <v>0</v>
      </c>
      <c r="K71" s="4">
        <v>5762000</v>
      </c>
      <c r="L71" s="5">
        <v>0</v>
      </c>
      <c r="M71" s="17" t="s">
        <v>68</v>
      </c>
    </row>
    <row r="72" spans="1:13" ht="18.25" customHeight="1" x14ac:dyDescent="0.35">
      <c r="A72" s="16">
        <v>2864634000</v>
      </c>
      <c r="B72" s="4">
        <v>2864634000</v>
      </c>
      <c r="C72" s="4">
        <v>2864634000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17" t="s">
        <v>69</v>
      </c>
    </row>
    <row r="73" spans="1:13" ht="30.5" customHeight="1" x14ac:dyDescent="0.35">
      <c r="A73" s="22">
        <f>A66+A67+A68+A69+A70+A71+A72</f>
        <v>71500000000</v>
      </c>
      <c r="B73" s="8">
        <f t="shared" ref="B73:L73" si="4">B66+B67+B68+B69+B70+B71+B72</f>
        <v>5065295000</v>
      </c>
      <c r="C73" s="8">
        <f t="shared" si="4"/>
        <v>3864534000</v>
      </c>
      <c r="D73" s="8">
        <f t="shared" si="4"/>
        <v>1200761000</v>
      </c>
      <c r="E73" s="8">
        <f t="shared" si="4"/>
        <v>66434705000</v>
      </c>
      <c r="F73" s="8">
        <f t="shared" si="4"/>
        <v>9025623000</v>
      </c>
      <c r="G73" s="8">
        <f t="shared" si="4"/>
        <v>5709000000</v>
      </c>
      <c r="H73" s="8">
        <f t="shared" si="4"/>
        <v>3300561000</v>
      </c>
      <c r="I73" s="8">
        <f t="shared" si="4"/>
        <v>3252908000</v>
      </c>
      <c r="J73" s="8">
        <f t="shared" si="4"/>
        <v>2678763000</v>
      </c>
      <c r="K73" s="8">
        <f t="shared" si="4"/>
        <v>16930878000</v>
      </c>
      <c r="L73" s="8">
        <f t="shared" si="4"/>
        <v>25536972000</v>
      </c>
      <c r="M73" s="23" t="s">
        <v>1</v>
      </c>
    </row>
    <row r="74" spans="1:13" x14ac:dyDescent="0.35">
      <c r="A74" s="2" t="s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اجمالى مشروع الميزانية العامة 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2026-04-09T05:04:49Z</dcterms:created>
  <dcterms:modified xsi:type="dcterms:W3CDTF">2026-06-04T03:50:51Z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